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4" i="5" l="1"/>
  <c r="R44" i="5" s="1"/>
  <c r="S44" i="5" l="1"/>
  <c r="Q7" i="5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<sst xmlns="http://schemas.openxmlformats.org/spreadsheetml/2006/main" count="313" uniqueCount="135">
  <si>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</si>
  <si>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</si>
  <si>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</si>
  <si>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</si>
  <si>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</si>
  <si>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</si>
  <si>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</si>
  <si>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</si>
  <si>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</si>
  <si>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</si>
  <si>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</si>
  <si>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</si>
  <si>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</si>
  <si>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</si>
  <si>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</si>
  <si>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</si>
  <si>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</si>
  <si>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</si>
  <si>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</si>
  <si>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</si>
  <si>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</si>
  <si>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</si>
  <si>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</si>
  <si>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</si>
  <si>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</si>
  <si>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</si>
  <si>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</si>
  <si>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</si>
  <si>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</si>
  <si>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</si>
  <si>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</si>
  <si>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</si>
  <si>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</si>
  <si>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</si>
  <si>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</si>
  <si>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</si>
  <si>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</si>
  <si>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</si>
  <si>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</si>
  <si>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</si>
  <si>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</si>
  <si>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</si>
  <si>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</si>
  <si>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</si>
  <si>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</si>
  <si>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</si>
  <si>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</si>
  <si>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</si>
  <si>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</si>
  <si>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</si>
  <si>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</si>
  <si>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</si>
  <si>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</si>
  <si>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</si>
  <si>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</si>
  <si>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เด็กหญิง</t>
  </si>
  <si>
    <t>ณัฐธิดา</t>
  </si>
  <si>
    <t>ลำดับที่</t>
  </si>
  <si>
    <t>กิ่งก้าน</t>
  </si>
  <si>
    <t>วรวุฒิ</t>
  </si>
  <si>
    <t>แก้วลา</t>
  </si>
  <si>
    <t>ลาประวัติ</t>
  </si>
  <si>
    <t>ปนัดดา</t>
  </si>
  <si>
    <t>บัวจูม</t>
  </si>
  <si>
    <t>เกยมาศ</t>
  </si>
  <si>
    <t>วีรวัฒน์</t>
  </si>
  <si>
    <t>ชลธิชา</t>
  </si>
  <si>
    <t>สินไชย</t>
  </si>
  <si>
    <t>ณัฐวุฒิ</t>
  </si>
  <si>
    <t>นครินทร์</t>
  </si>
  <si>
    <t>จิรวัฒน์</t>
  </si>
  <si>
    <t>นวนแย้ม</t>
  </si>
  <si>
    <t>สนทยา</t>
  </si>
  <si>
    <t>แดงดี</t>
  </si>
  <si>
    <t>ก้องภพ</t>
  </si>
  <si>
    <t>เกียรติศักดิ์</t>
  </si>
  <si>
    <t>ซื่อสัตย์</t>
  </si>
  <si>
    <t>อัศดร</t>
  </si>
  <si>
    <t>จุติเทพ</t>
  </si>
  <si>
    <t>ตั้งพิทักษ์ไกร</t>
  </si>
  <si>
    <t>ณภัทร</t>
  </si>
  <si>
    <t>เหลืองงาม</t>
  </si>
  <si>
    <t>ธนุพล</t>
  </si>
  <si>
    <t>ตัดพุดซา</t>
  </si>
  <si>
    <t>นภดล</t>
  </si>
  <si>
    <t>คำอุดม</t>
  </si>
  <si>
    <t>ปกรณ์</t>
  </si>
  <si>
    <t>ทองขาว</t>
  </si>
  <si>
    <t>ภพ</t>
  </si>
  <si>
    <t>อาละไวย์</t>
  </si>
  <si>
    <t>สายสุนา</t>
  </si>
  <si>
    <t>วันชัย</t>
  </si>
  <si>
    <t>ตั้งมั่น</t>
  </si>
  <si>
    <t>อินธิเดช</t>
  </si>
  <si>
    <t>สิทธิโชค</t>
  </si>
  <si>
    <t>โพธิ์หลง</t>
  </si>
  <si>
    <t>สุขสมบัติ</t>
  </si>
  <si>
    <t>บุดดาลี</t>
  </si>
  <si>
    <t>สุริเยนทร์</t>
  </si>
  <si>
    <t>เกษแก้ว</t>
  </si>
  <si>
    <t>อธิพันธ์</t>
  </si>
  <si>
    <t>ศรีสุรักษ์</t>
  </si>
  <si>
    <t>อลงค์กร</t>
  </si>
  <si>
    <t>พรบุญ</t>
  </si>
  <si>
    <t>พิพัฒน์</t>
  </si>
  <si>
    <t>อีสา</t>
  </si>
  <si>
    <t>รุ่งกิจรัฐ</t>
  </si>
  <si>
    <t>มรรคุวัฒพงษ์</t>
  </si>
  <si>
    <t>กล้าณรงค์</t>
  </si>
  <si>
    <t>แก้วสาย</t>
  </si>
  <si>
    <t>คุณากร</t>
  </si>
  <si>
    <t>ผลขาว</t>
  </si>
  <si>
    <t>ชนิษฐา</t>
  </si>
  <si>
    <t>แข็งฤทธิ์</t>
  </si>
  <si>
    <t>จุฑารัตน์</t>
  </si>
  <si>
    <t>เจนจิรา</t>
  </si>
  <si>
    <t>คงราษี</t>
  </si>
  <si>
    <t>น้ำทิพย์</t>
  </si>
  <si>
    <t>จันทุมา</t>
  </si>
  <si>
    <t>พัณณิตา</t>
  </si>
  <si>
    <t>โถตะบุตร</t>
  </si>
  <si>
    <t>ศุภาพิชย์</t>
  </si>
  <si>
    <t>ศิริมา</t>
  </si>
  <si>
    <t>สุมณฑา</t>
  </si>
  <si>
    <t>อิ่มบุญสุข</t>
  </si>
  <si>
    <t>อังคณา</t>
  </si>
  <si>
    <t>นันทิกานต์</t>
  </si>
  <si>
    <t>แถบหอม</t>
  </si>
  <si>
    <t>วณิดา</t>
  </si>
  <si>
    <t>เหล็กกล้า</t>
  </si>
  <si>
    <t>สุพันธ์</t>
  </si>
  <si>
    <t>สมฤทัย</t>
  </si>
  <si>
    <t>พรพรรณ</t>
  </si>
  <si>
    <t>จิรัชญา</t>
  </si>
  <si>
    <t>ชั้นมัธยมศึกษาปีที่ 1/14 ครูผู้ประเมิน  นางภัสราภรณ์  พินิจ  และนางสาวขวัญเรือน  นามวงศ์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</si>
</sst>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3</xdr:row>
      <xdr:rowOff>228600</xdr:rowOff>
    </xdr:from>
    <xdr:to>
      <xdr:col>19</xdr:col>
      <xdr:colOff>571500</xdr:colOff>
      <xdr:row>15</xdr:row>
      <xdr:rowOff>28575</xdr:rowOff>
    </xdr:to>
    <xdr:sp macro="" textlink="">
      <xdr:nvSpPr>
        <xdr:cNvPr id="58" name="TextBox 57"/>
        <xdr:cNvSpPr txBox="1"/>
      </xdr:nvSpPr>
      <xdr:spPr>
        <a:xfrm>
          <a:off x="7200900" y="2247900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5" t="s">
        <v>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</row>
    <row r="2" spans="1:23" ht="24.75" thickBot="1" x14ac:dyDescent="0.6">
      <c r="A2" s="71" t="s">
        <v>134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3" ht="222.75" customHeight="1" x14ac:dyDescent="0.55000000000000004">
      <c r="A3" s="69" t="s">
        <v>57</v>
      </c>
      <c r="B3" s="80" t="s">
        <v>0</v>
      </c>
      <c r="C3" s="81"/>
      <c r="D3" s="82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7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74</v>
      </c>
      <c r="D5" s="13" t="s">
        <v>72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75</v>
      </c>
      <c r="D6" s="14" t="s">
        <v>72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75</v>
      </c>
      <c r="D7" s="14" t="s">
        <v>76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70</v>
      </c>
      <c r="D8" s="14" t="s">
        <v>77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78</v>
      </c>
      <c r="D9" s="14" t="s">
        <v>79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80</v>
      </c>
      <c r="D10" s="14" t="s">
        <v>81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82</v>
      </c>
      <c r="D11" s="14" t="s">
        <v>83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69</v>
      </c>
      <c r="D12" s="14" t="s">
        <v>60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84</v>
      </c>
      <c r="D13" s="14" t="s">
        <v>85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86</v>
      </c>
      <c r="D14" s="14" t="s">
        <v>87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88</v>
      </c>
      <c r="D15" s="14" t="s">
        <v>89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59</v>
      </c>
      <c r="D16" s="14" t="s">
        <v>90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91</v>
      </c>
      <c r="D17" s="14" t="s">
        <v>92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65</v>
      </c>
      <c r="D18" s="14" t="s">
        <v>93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94</v>
      </c>
      <c r="D19" s="14" t="s">
        <v>95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54</v>
      </c>
      <c r="C20" s="7" t="s">
        <v>96</v>
      </c>
      <c r="D20" s="14" t="s">
        <v>97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54</v>
      </c>
      <c r="C21" s="7" t="s">
        <v>98</v>
      </c>
      <c r="D21" s="14" t="s">
        <v>99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54</v>
      </c>
      <c r="C22" s="7" t="s">
        <v>100</v>
      </c>
      <c r="D22" s="14" t="s">
        <v>101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54</v>
      </c>
      <c r="C23" s="7" t="s">
        <v>102</v>
      </c>
      <c r="D23" s="14" t="s">
        <v>103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54</v>
      </c>
      <c r="C24" s="7" t="s">
        <v>104</v>
      </c>
      <c r="D24" s="14" t="s">
        <v>105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54</v>
      </c>
      <c r="C25" s="7" t="s">
        <v>106</v>
      </c>
      <c r="D25" s="14" t="s">
        <v>107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54</v>
      </c>
      <c r="C26" s="7" t="s">
        <v>108</v>
      </c>
      <c r="D26" s="14" t="s">
        <v>109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54</v>
      </c>
      <c r="C27" s="7" t="s">
        <v>110</v>
      </c>
      <c r="D27" s="14" t="s">
        <v>92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54</v>
      </c>
      <c r="C28" s="7" t="s">
        <v>68</v>
      </c>
      <c r="D28" s="14" t="s">
        <v>111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55</v>
      </c>
      <c r="C29" s="7" t="s">
        <v>112</v>
      </c>
      <c r="D29" s="14" t="s">
        <v>113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55</v>
      </c>
      <c r="C30" s="7" t="s">
        <v>114</v>
      </c>
      <c r="D30" s="14" t="s">
        <v>58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55</v>
      </c>
      <c r="C31" s="7" t="s">
        <v>115</v>
      </c>
      <c r="D31" s="14" t="s">
        <v>64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55</v>
      </c>
      <c r="C32" s="7" t="s">
        <v>66</v>
      </c>
      <c r="D32" s="14" t="s">
        <v>73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55</v>
      </c>
      <c r="C33" s="7" t="s">
        <v>56</v>
      </c>
      <c r="D33" s="14" t="s">
        <v>116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55</v>
      </c>
      <c r="C34" s="7" t="s">
        <v>117</v>
      </c>
      <c r="D34" s="14" t="s">
        <v>118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55</v>
      </c>
      <c r="C35" s="7" t="s">
        <v>119</v>
      </c>
      <c r="D35" s="14" t="s">
        <v>120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55</v>
      </c>
      <c r="C36" s="7" t="s">
        <v>121</v>
      </c>
      <c r="D36" s="14" t="s">
        <v>122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55</v>
      </c>
      <c r="C37" s="7" t="s">
        <v>123</v>
      </c>
      <c r="D37" s="14" t="s">
        <v>124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55</v>
      </c>
      <c r="C38" s="7" t="s">
        <v>125</v>
      </c>
      <c r="D38" s="14" t="s">
        <v>63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55</v>
      </c>
      <c r="C39" s="7" t="s">
        <v>126</v>
      </c>
      <c r="D39" s="14" t="s">
        <v>127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55</v>
      </c>
      <c r="C40" s="7" t="s">
        <v>128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55</v>
      </c>
      <c r="C41" s="7" t="s">
        <v>62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55</v>
      </c>
      <c r="C42" s="7" t="s">
        <v>131</v>
      </c>
      <c r="D42" s="14" t="s">
        <v>71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55</v>
      </c>
      <c r="C43" s="7" t="s">
        <v>132</v>
      </c>
      <c r="D43" s="14" t="s">
        <v>61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55</v>
      </c>
      <c r="C44" s="7" t="s">
        <v>133</v>
      </c>
      <c r="D44" s="14" t="s">
        <v>67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" si="8">SUM(E44:P44)</f>
        <v>0</v>
      </c>
      <c r="R44" s="43">
        <f t="shared" ref="R44" si="9">(Q44/12)</f>
        <v>0</v>
      </c>
      <c r="S44" s="43">
        <f t="shared" ref="S44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4">
        <f>COUNTIF((S5:S54),"&lt;50")</f>
        <v>40</v>
      </c>
      <c r="P57" s="74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4">
        <f>COUNTIF((S5:S54),"&lt;60")-COUNTIF((S5:S54),"&lt;50")</f>
        <v>0</v>
      </c>
      <c r="P58" s="74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4">
        <f>COUNTIF((S5:S54),"&lt;70")-COUNTIF((S5:S54),"&lt;60")</f>
        <v>0</v>
      </c>
      <c r="P59" s="74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4">
        <f>COUNTIF((S5:S54),"&lt;80")-COUNTIF((S5:S54),"&lt;70")</f>
        <v>0</v>
      </c>
      <c r="P60" s="74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3" t="s">
        <v>11</v>
      </c>
      <c r="G61" s="73"/>
      <c r="H61" s="73"/>
      <c r="I61" s="73"/>
      <c r="J61" s="73"/>
      <c r="K61" s="73"/>
      <c r="L61" s="73"/>
      <c r="M61" s="73"/>
      <c r="N61" s="73"/>
      <c r="O61" s="74">
        <f>COUNTIF(S5:S54,"&gt;79")</f>
        <v>0</v>
      </c>
      <c r="P61" s="74"/>
      <c r="Q61" s="51" t="s">
        <v>4</v>
      </c>
    </row>
    <row r="62" spans="1:48" ht="20.25" customHeight="1" thickBot="1" x14ac:dyDescent="0.6">
      <c r="E62" s="55"/>
      <c r="F62" s="79" t="s">
        <v>51</v>
      </c>
      <c r="G62" s="79"/>
      <c r="H62" s="79"/>
      <c r="I62" s="79"/>
      <c r="J62" s="79"/>
      <c r="K62" s="79"/>
      <c r="L62" s="79"/>
      <c r="M62" s="79"/>
      <c r="N62" s="2"/>
      <c r="O62" s="78">
        <f>SUM(O57:O61)</f>
        <v>40</v>
      </c>
      <c r="P62" s="78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  <mergeCell ref="E69:Q69"/>
    <mergeCell ref="F61:N61"/>
    <mergeCell ref="O61:P61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71" t="s">
        <v>52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0" ht="24.75" thickBot="1" x14ac:dyDescent="0.6">
      <c r="A2" s="71" t="s">
        <v>134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74</v>
      </c>
      <c r="D5" s="5" t="s">
        <v>72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75</v>
      </c>
      <c r="D6" s="8" t="s">
        <v>72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75</v>
      </c>
      <c r="D7" s="8" t="s">
        <v>76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70</v>
      </c>
      <c r="D8" s="8" t="s">
        <v>77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78</v>
      </c>
      <c r="D9" s="8" t="s">
        <v>79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80</v>
      </c>
      <c r="D10" s="8" t="s">
        <v>81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82</v>
      </c>
      <c r="D11" s="8" t="s">
        <v>83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69</v>
      </c>
      <c r="D12" s="8" t="s">
        <v>60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84</v>
      </c>
      <c r="D13" s="8" t="s">
        <v>85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86</v>
      </c>
      <c r="D14" s="8" t="s">
        <v>87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88</v>
      </c>
      <c r="D15" s="8" t="s">
        <v>89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59</v>
      </c>
      <c r="D16" s="8" t="s">
        <v>90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91</v>
      </c>
      <c r="D17" s="8" t="s">
        <v>92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65</v>
      </c>
      <c r="D18" s="8" t="s">
        <v>93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54</v>
      </c>
      <c r="C19" s="7" t="s">
        <v>94</v>
      </c>
      <c r="D19" s="8" t="s">
        <v>95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54</v>
      </c>
      <c r="C20" s="7" t="s">
        <v>96</v>
      </c>
      <c r="D20" s="8" t="s">
        <v>97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54</v>
      </c>
      <c r="C21" s="7" t="s">
        <v>98</v>
      </c>
      <c r="D21" s="8" t="s">
        <v>99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54</v>
      </c>
      <c r="C22" s="7" t="s">
        <v>100</v>
      </c>
      <c r="D22" s="8" t="s">
        <v>101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54</v>
      </c>
      <c r="C23" s="7" t="s">
        <v>102</v>
      </c>
      <c r="D23" s="8" t="s">
        <v>103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54</v>
      </c>
      <c r="C24" s="7" t="s">
        <v>104</v>
      </c>
      <c r="D24" s="8" t="s">
        <v>105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54</v>
      </c>
      <c r="C25" s="7" t="s">
        <v>106</v>
      </c>
      <c r="D25" s="8" t="s">
        <v>107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54</v>
      </c>
      <c r="C26" s="7" t="s">
        <v>108</v>
      </c>
      <c r="D26" s="8" t="s">
        <v>109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54</v>
      </c>
      <c r="C27" s="7" t="s">
        <v>110</v>
      </c>
      <c r="D27" s="8" t="s">
        <v>92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54</v>
      </c>
      <c r="C28" s="7" t="s">
        <v>68</v>
      </c>
      <c r="D28" s="8" t="s">
        <v>111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55</v>
      </c>
      <c r="C29" s="7" t="s">
        <v>112</v>
      </c>
      <c r="D29" s="8" t="s">
        <v>113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55</v>
      </c>
      <c r="C30" s="7" t="s">
        <v>114</v>
      </c>
      <c r="D30" s="8" t="s">
        <v>58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55</v>
      </c>
      <c r="C31" s="7" t="s">
        <v>115</v>
      </c>
      <c r="D31" s="8" t="s">
        <v>64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55</v>
      </c>
      <c r="C32" s="7" t="s">
        <v>66</v>
      </c>
      <c r="D32" s="8" t="s">
        <v>73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55</v>
      </c>
      <c r="C33" s="7" t="s">
        <v>56</v>
      </c>
      <c r="D33" s="8" t="s">
        <v>116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55</v>
      </c>
      <c r="C34" s="7" t="s">
        <v>117</v>
      </c>
      <c r="D34" s="8" t="s">
        <v>118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55</v>
      </c>
      <c r="C35" s="7" t="s">
        <v>119</v>
      </c>
      <c r="D35" s="8" t="s">
        <v>120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55</v>
      </c>
      <c r="C36" s="7" t="s">
        <v>121</v>
      </c>
      <c r="D36" s="8" t="s">
        <v>122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55</v>
      </c>
      <c r="C37" s="7" t="s">
        <v>123</v>
      </c>
      <c r="D37" s="8" t="s">
        <v>124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55</v>
      </c>
      <c r="C38" s="7" t="s">
        <v>125</v>
      </c>
      <c r="D38" s="8" t="s">
        <v>63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55</v>
      </c>
      <c r="C39" s="7" t="s">
        <v>126</v>
      </c>
      <c r="D39" s="8" t="s">
        <v>127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55</v>
      </c>
      <c r="C40" s="7" t="s">
        <v>128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55</v>
      </c>
      <c r="C41" s="7" t="s">
        <v>62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55</v>
      </c>
      <c r="C42" s="7" t="s">
        <v>131</v>
      </c>
      <c r="D42" s="8" t="s">
        <v>71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55</v>
      </c>
      <c r="C43" s="7" t="s">
        <v>132</v>
      </c>
      <c r="D43" s="8" t="s">
        <v>61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55</v>
      </c>
      <c r="C44" s="7" t="s">
        <v>133</v>
      </c>
      <c r="D44" s="8" t="s">
        <v>67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9" t="s">
        <v>51</v>
      </c>
      <c r="F61" s="79"/>
      <c r="G61" s="79"/>
      <c r="H61" s="79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2017-11-13T06:22:10Z</cp:lastPrinted>
  <dcterms:created xsi:type="dcterms:W3CDTF">2015-05-14T12:58:50Z</dcterms:created>
  <dcterms:modified xsi:type="dcterms:W3CDTF">2017-11-30T05:27:01Z</dcterms:modified>
</cp:coreProperties>
</file>